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<sst xmlns="http://schemas.openxmlformats.org/spreadsheetml/2006/main" count="83" uniqueCount="82">
  <si>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</si>
  <si>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</si>
  <si>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</si>
  <si>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</si>
  <si>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</si>
  <si>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</si>
  <si>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</si>
  <si>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</si>
  <si>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</si>
  <si>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</si>
  <si>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</si>
  <si>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</si>
  <si>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</si>
  <si>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</si>
  <si>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</si>
  <si>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</si>
  <si>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</si>
  <si>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</si>
  <si>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</si>
  <si>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</si>
  <si>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</si>
  <si>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</si>
  <si>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</si>
  <si>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</si>
  <si>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</si>
  <si>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</si>
  <si>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</si>
  <si>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</si>
  <si>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</si>
  <si>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</si>
  <si>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</si>
  <si>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</si>
  <si>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</si>
  <si>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</si>
  <si>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</si>
  <si>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</si>
  <si>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</si>
  <si>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</si>
  <si>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</si>
  <si>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</si>
  <si>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</si>
  <si>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</si>
  <si>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</si>
  <si>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</si>
  <si>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</si>
  <si>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</si>
  <si>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</si>
  <si>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</si>
  <si>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Мероприятия в области строительства, архитектуры и градостроительства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</si>
  <si>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</si>
  <si>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</si>
  <si>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</si>
  <si>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</si>
  <si>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</si>
  <si>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</si>
  <si>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</si>
  <si>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04.08</t>
  </si>
  <si>
    <t>Транспорт</t>
  </si>
  <si>
    <t>10.04</t>
  </si>
  <si>
    <t>Охрана семьи и детства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</si>
  <si>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</si>
  <si>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</si>
  <si>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</si>
  <si>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</si>
  <si>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</si>
  <si>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КУЛЬТУРА, КИНЕМАТОГРАФИЯ</t>
  </si>
  <si>
    <t>13.00</t>
  </si>
  <si>
    <t>07.05</t>
  </si>
  <si>
    <t>ИТОГО:</t>
  </si>
  <si>
    <t>Профессиональная подготовка, переподготовка и повышение квалификации</t>
  </si>
  <si>
    <t>ОХРАНА ОКРУЖАЮЩЕЙ СРЕДЫ</t>
  </si>
  <si>
    <t>06.00</t>
  </si>
  <si>
    <t>Другие вопросы в области охраны окружающей среды</t>
  </si>
  <si>
    <t>06.05</t>
  </si>
  <si>
    <t>План 
на 2021 год</t>
  </si>
  <si>
    <t>Обслуживание государственного (муниципального) внутреннего долга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</si>
  <si>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</si>
  <si>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</si>
  <si>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за 9 месяцев 2021 года</t>
  </si>
  <si>
    <t>ОТЧЁТ ОБ ИСПОЛНЕНИИ БЮДЖЕТА
БРУСНИЧНОГО МУНИЦИПАЛЬНОГО ОБРАЗОВАНИЯ  
ЗА 9 МЕСЯЦЕВ 2021 ГОДА
ПО РАЗДЕЛАМ И ПОДРАЗДЕЛАМ КЛАССИФИКАЦИИ 
РАСХОДОВ БЮДЖЕТОВ РОССИЙСКОЙ ФЕДЕРАЦИИ</t>
  </si>
  <si>
    <t>ОБСЛУЖИВАНИЕ ГОСУДАРСТВЕННОГО (МУНИЦИПАЛЬНОГО) ДОЛГА</t>
  </si>
  <si>
    <t xml:space="preserve">Приложение № 2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9 месяцев 2021 года                                                                                 от " 20 " октября  2021г №    28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</si>
</sst>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"/>
    <numFmt numFmtId="179" formatCode="#,##0.0000"/>
    <numFmt numFmtId="180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77" fontId="46" fillId="34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77" fontId="46" fillId="32" borderId="10" xfId="0" applyNumberFormat="1" applyFont="1" applyFill="1" applyBorder="1" applyAlignment="1">
      <alignment vertical="center"/>
    </xf>
    <xf numFmtId="177" fontId="48" fillId="0" borderId="10" xfId="0" applyNumberFormat="1" applyFont="1" applyBorder="1" applyAlignment="1">
      <alignment vertical="center"/>
    </xf>
    <xf numFmtId="177" fontId="48" fillId="33" borderId="10" xfId="0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" fillId="0" borderId="10" xfId="55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1:5" ht="113.25" customHeight="1">
      <c r="A1" s="13"/>
      <c r="B1" s="13"/>
      <c r="C1" s="37" t="s">
        <v>81</v>
      </c>
      <c r="D1" s="37"/>
      <c r="E1" s="37"/>
    </row>
    <row r="2" ht="28.5" customHeight="1"/>
    <row r="4" spans="1:6" ht="96.75" customHeight="1">
      <c r="A4" s="36" t="s">
        <v>79</v>
      </c>
      <c r="B4" s="36"/>
      <c r="C4" s="36"/>
      <c r="D4" s="36"/>
      <c r="E4" s="36"/>
      <c r="F4" s="11"/>
    </row>
    <row r="6" spans="5:6" ht="12.75">
      <c r="E6" s="2" t="s">
        <v>19</v>
      </c>
      <c r="F6" s="10"/>
    </row>
    <row r="7" spans="1:5" ht="51" customHeight="1">
      <c r="A7" s="24" t="s">
        <v>17</v>
      </c>
      <c r="B7" s="24" t="s">
        <v>18</v>
      </c>
      <c r="C7" s="28" t="s">
        <v>74</v>
      </c>
      <c r="D7" s="28" t="s">
        <v>78</v>
      </c>
      <c r="E7" s="25" t="s">
        <v>45</v>
      </c>
    </row>
    <row r="8" spans="1:5" s="4" customFormat="1" ht="24.75" customHeight="1">
      <c r="A8" s="14" t="s">
        <v>0</v>
      </c>
      <c r="B8" s="3" t="s">
        <v>9</v>
      </c>
      <c r="C8" s="29">
        <f>C9+C10+C11+C13+C15+C16+C14</f>
        <v>6438.699999999999</v>
      </c>
      <c r="D8" s="29">
        <f>D9+D10+D11+D13+D15+D16+D14</f>
        <v>5268.4</v>
      </c>
      <c r="E8" s="15">
        <f>D8/C8*100</f>
        <v>81.82397067731064</v>
      </c>
    </row>
    <row r="9" spans="1:5" s="6" customFormat="1" ht="31.5">
      <c r="A9" s="16" t="s">
        <v>1</v>
      </c>
      <c r="B9" s="5" t="s">
        <v>4</v>
      </c>
      <c r="C9" s="30">
        <v>896.5</v>
      </c>
      <c r="D9" s="30">
        <v>829.2</v>
      </c>
      <c r="E9" s="17">
        <f>D9/C9*100</f>
        <v>92.4930284439487</v>
      </c>
    </row>
    <row r="10" spans="1:5" s="6" customFormat="1" ht="47.25">
      <c r="A10" s="16" t="s">
        <v>2</v>
      </c>
      <c r="B10" s="5" t="s">
        <v>5</v>
      </c>
      <c r="C10" s="30">
        <v>481.6</v>
      </c>
      <c r="D10" s="30">
        <v>411.7</v>
      </c>
      <c r="E10" s="17">
        <f aca="true" t="shared" si="0" ref="E10:E20">D10/C10*100</f>
        <v>85.48588039867109</v>
      </c>
    </row>
    <row r="11" spans="1:5" s="6" customFormat="1" ht="47.25">
      <c r="A11" s="16" t="s">
        <v>3</v>
      </c>
      <c r="B11" s="5" t="s">
        <v>6</v>
      </c>
      <c r="C11" s="30">
        <v>3903.8</v>
      </c>
      <c r="D11" s="30">
        <v>3252.5</v>
      </c>
      <c r="E11" s="17">
        <f t="shared" si="0"/>
        <v>83.31625595573543</v>
      </c>
    </row>
    <row r="12" spans="1:5" s="6" customFormat="1" ht="7.5" customHeight="1" hidden="1">
      <c r="A12" s="16" t="s">
        <v>24</v>
      </c>
      <c r="B12" s="5" t="s">
        <v>25</v>
      </c>
      <c r="C12" s="30" t="e">
        <f>SUM(#REF!)</f>
        <v>#REF!</v>
      </c>
      <c r="D12" s="30" t="e">
        <f>SUM(#REF!)</f>
        <v>#REF!</v>
      </c>
      <c r="E12" s="17" t="e">
        <f t="shared" si="0"/>
        <v>#REF!</v>
      </c>
    </row>
    <row r="13" spans="1:5" s="6" customFormat="1" ht="47.25">
      <c r="A13" s="16" t="s">
        <v>63</v>
      </c>
      <c r="B13" s="5" t="s">
        <v>44</v>
      </c>
      <c r="C13" s="30">
        <v>1142.4</v>
      </c>
      <c r="D13" s="30">
        <v>774.4</v>
      </c>
      <c r="E13" s="17">
        <f t="shared" si="0"/>
        <v>67.78711484593836</v>
      </c>
    </row>
    <row r="14" spans="1:5" s="6" customFormat="1" ht="15.75" hidden="1">
      <c r="A14" s="16" t="s">
        <v>64</v>
      </c>
      <c r="B14" s="5" t="s">
        <v>46</v>
      </c>
      <c r="C14" s="30">
        <v>0</v>
      </c>
      <c r="D14" s="30">
        <v>0</v>
      </c>
      <c r="E14" s="17" t="e">
        <f t="shared" si="0"/>
        <v>#DIV/0!</v>
      </c>
    </row>
    <row r="15" spans="1:5" s="6" customFormat="1" ht="19.5" customHeight="1">
      <c r="A15" s="16" t="s">
        <v>7</v>
      </c>
      <c r="B15" s="5" t="s">
        <v>25</v>
      </c>
      <c r="C15" s="30">
        <v>10</v>
      </c>
      <c r="D15" s="30">
        <v>0</v>
      </c>
      <c r="E15" s="17">
        <f t="shared" si="0"/>
        <v>0</v>
      </c>
    </row>
    <row r="16" spans="1:5" s="6" customFormat="1" ht="19.5" customHeight="1">
      <c r="A16" s="16" t="s">
        <v>8</v>
      </c>
      <c r="B16" s="5" t="s">
        <v>47</v>
      </c>
      <c r="C16" s="30">
        <v>4.4</v>
      </c>
      <c r="D16" s="30">
        <v>0.6</v>
      </c>
      <c r="E16" s="17">
        <f t="shared" si="0"/>
        <v>13.636363636363635</v>
      </c>
    </row>
    <row r="17" spans="1:5" s="4" customFormat="1" ht="24.75" customHeight="1">
      <c r="A17" s="18" t="s">
        <v>22</v>
      </c>
      <c r="B17" s="7" t="s">
        <v>21</v>
      </c>
      <c r="C17" s="29">
        <f>SUM(C18)</f>
        <v>163.3</v>
      </c>
      <c r="D17" s="29">
        <f>SUM(D18)</f>
        <v>101.6</v>
      </c>
      <c r="E17" s="15">
        <f>D17/C17*100</f>
        <v>62.216778934476416</v>
      </c>
    </row>
    <row r="18" spans="1:5" s="6" customFormat="1" ht="19.5" customHeight="1">
      <c r="A18" s="16" t="s">
        <v>23</v>
      </c>
      <c r="B18" s="5" t="s">
        <v>20</v>
      </c>
      <c r="C18" s="30">
        <v>163.3</v>
      </c>
      <c r="D18" s="30">
        <v>101.6</v>
      </c>
      <c r="E18" s="17">
        <f t="shared" si="0"/>
        <v>62.216778934476416</v>
      </c>
    </row>
    <row r="19" spans="1:5" s="4" customFormat="1" ht="31.5">
      <c r="A19" s="18" t="s">
        <v>36</v>
      </c>
      <c r="B19" s="7" t="s">
        <v>37</v>
      </c>
      <c r="C19" s="29">
        <f>SUM(C21:C21)+C20</f>
        <v>71.8</v>
      </c>
      <c r="D19" s="29">
        <f>SUM(D21:D21)+D20</f>
        <v>0</v>
      </c>
      <c r="E19" s="15">
        <f>D19/C19*100</f>
        <v>0</v>
      </c>
    </row>
    <row r="20" spans="1:5" s="4" customFormat="1" ht="51.75" customHeight="1" hidden="1">
      <c r="A20" s="19" t="s">
        <v>61</v>
      </c>
      <c r="B20" s="12" t="s">
        <v>60</v>
      </c>
      <c r="C20" s="31">
        <v>0</v>
      </c>
      <c r="D20" s="31">
        <v>0</v>
      </c>
      <c r="E20" s="17" t="e">
        <f t="shared" si="0"/>
        <v>#DIV/0!</v>
      </c>
    </row>
    <row r="21" spans="1:5" s="6" customFormat="1" ht="32.25" customHeight="1">
      <c r="A21" s="16" t="s">
        <v>77</v>
      </c>
      <c r="B21" s="5" t="s">
        <v>76</v>
      </c>
      <c r="C21" s="30">
        <v>71.8</v>
      </c>
      <c r="D21" s="30">
        <v>0</v>
      </c>
      <c r="E21" s="35">
        <f>D21/C21*100</f>
        <v>0</v>
      </c>
    </row>
    <row r="22" spans="1:5" s="6" customFormat="1" ht="32.25" customHeight="1">
      <c r="A22" s="18" t="s">
        <v>40</v>
      </c>
      <c r="B22" s="7" t="s">
        <v>41</v>
      </c>
      <c r="C22" s="29">
        <f>C25+C26</f>
        <v>1103</v>
      </c>
      <c r="D22" s="29">
        <f>D25+D26</f>
        <v>249.4</v>
      </c>
      <c r="E22" s="15">
        <f>D22/C22*100</f>
        <v>22.611060743427018</v>
      </c>
    </row>
    <row r="23" spans="1:5" s="6" customFormat="1" ht="18.75" customHeight="1" hidden="1">
      <c r="A23" s="16" t="s">
        <v>42</v>
      </c>
      <c r="B23" s="9" t="s">
        <v>43</v>
      </c>
      <c r="C23" s="32" t="e">
        <f>SUM(#REF!)</f>
        <v>#REF!</v>
      </c>
      <c r="D23" s="32" t="e">
        <f>SUM(#REF!)</f>
        <v>#REF!</v>
      </c>
      <c r="E23" s="17" t="e">
        <f>SUM(#REF!/C23*100)</f>
        <v>#REF!</v>
      </c>
    </row>
    <row r="24" spans="1:5" s="6" customFormat="1" ht="18.75" customHeight="1" hidden="1">
      <c r="A24" s="16" t="s">
        <v>57</v>
      </c>
      <c r="B24" s="9" t="s">
        <v>56</v>
      </c>
      <c r="C24" s="32" t="e">
        <f>SUM(#REF!)</f>
        <v>#REF!</v>
      </c>
      <c r="D24" s="32" t="e">
        <f>SUM(#REF!)</f>
        <v>#REF!</v>
      </c>
      <c r="E24" s="17" t="e">
        <f>SUM(#REF!/C24*100)</f>
        <v>#REF!</v>
      </c>
    </row>
    <row r="25" spans="1:5" s="6" customFormat="1" ht="19.5" customHeight="1">
      <c r="A25" s="16" t="s">
        <v>51</v>
      </c>
      <c r="B25" s="9" t="s">
        <v>52</v>
      </c>
      <c r="C25" s="32">
        <v>1103</v>
      </c>
      <c r="D25" s="32">
        <v>249.4</v>
      </c>
      <c r="E25" s="17">
        <f>D25/C25*100</f>
        <v>22.611060743427018</v>
      </c>
    </row>
    <row r="26" spans="1:5" s="6" customFormat="1" ht="30.75" customHeight="1" hidden="1">
      <c r="A26" s="16" t="s">
        <v>48</v>
      </c>
      <c r="B26" s="9" t="s">
        <v>49</v>
      </c>
      <c r="C26" s="32">
        <v>0</v>
      </c>
      <c r="D26" s="32">
        <v>0</v>
      </c>
      <c r="E26" s="35" t="e">
        <f>D26/C26*100</f>
        <v>#DIV/0!</v>
      </c>
    </row>
    <row r="27" spans="1:5" s="4" customFormat="1" ht="24.75" customHeight="1">
      <c r="A27" s="18" t="s">
        <v>10</v>
      </c>
      <c r="B27" s="7" t="s">
        <v>11</v>
      </c>
      <c r="C27" s="29">
        <f>C30+C29</f>
        <v>161.6</v>
      </c>
      <c r="D27" s="29">
        <f>D30+D29</f>
        <v>161.6</v>
      </c>
      <c r="E27" s="15">
        <f>D27/C27*100</f>
        <v>100</v>
      </c>
    </row>
    <row r="28" spans="1:5" s="8" customFormat="1" ht="20.25" customHeight="1" hidden="1">
      <c r="A28" s="16" t="s">
        <v>53</v>
      </c>
      <c r="B28" s="9" t="s">
        <v>54</v>
      </c>
      <c r="C28" s="32" t="e">
        <f>SUM(#REF!)</f>
        <v>#REF!</v>
      </c>
      <c r="D28" s="32" t="e">
        <f>SUM(#REF!)</f>
        <v>#REF!</v>
      </c>
      <c r="E28" s="17" t="e">
        <f>SUM(#REF!/C28*100)</f>
        <v>#REF!</v>
      </c>
    </row>
    <row r="29" spans="1:5" s="8" customFormat="1" ht="19.5" customHeight="1" hidden="1">
      <c r="A29" s="16" t="s">
        <v>38</v>
      </c>
      <c r="B29" s="9" t="s">
        <v>39</v>
      </c>
      <c r="C29" s="32">
        <v>0</v>
      </c>
      <c r="D29" s="32">
        <v>0</v>
      </c>
      <c r="E29" s="17">
        <v>0</v>
      </c>
    </row>
    <row r="30" spans="1:5" s="6" customFormat="1" ht="19.5" customHeight="1">
      <c r="A30" s="20" t="s">
        <v>12</v>
      </c>
      <c r="B30" s="5" t="s">
        <v>13</v>
      </c>
      <c r="C30" s="32">
        <v>161.6</v>
      </c>
      <c r="D30" s="32">
        <v>161.6</v>
      </c>
      <c r="E30" s="17">
        <f aca="true" t="shared" si="1" ref="E30:E38">D30/C30*100</f>
        <v>100</v>
      </c>
    </row>
    <row r="31" spans="1:5" s="34" customFormat="1" ht="19.5" customHeight="1" hidden="1">
      <c r="A31" s="33" t="s">
        <v>70</v>
      </c>
      <c r="B31" s="26" t="s">
        <v>71</v>
      </c>
      <c r="C31" s="27">
        <f>C32</f>
        <v>0</v>
      </c>
      <c r="D31" s="27">
        <f>D32</f>
        <v>0</v>
      </c>
      <c r="E31" s="15" t="e">
        <f t="shared" si="1"/>
        <v>#DIV/0!</v>
      </c>
    </row>
    <row r="32" spans="1:5" s="6" customFormat="1" ht="19.5" customHeight="1" hidden="1">
      <c r="A32" s="20" t="s">
        <v>72</v>
      </c>
      <c r="B32" s="5" t="s">
        <v>73</v>
      </c>
      <c r="C32" s="32">
        <v>0</v>
      </c>
      <c r="D32" s="32">
        <v>0</v>
      </c>
      <c r="E32" s="17" t="e">
        <f t="shared" si="1"/>
        <v>#DIV/0!</v>
      </c>
    </row>
    <row r="33" spans="1:5" s="4" customFormat="1" ht="24.75" customHeight="1">
      <c r="A33" s="18" t="s">
        <v>14</v>
      </c>
      <c r="B33" s="7" t="s">
        <v>15</v>
      </c>
      <c r="C33" s="29">
        <f>SUM(C34)</f>
        <v>18.5</v>
      </c>
      <c r="D33" s="29">
        <f>SUM(D34)</f>
        <v>9</v>
      </c>
      <c r="E33" s="21">
        <f t="shared" si="1"/>
        <v>48.64864864864865</v>
      </c>
    </row>
    <row r="34" spans="1:5" s="6" customFormat="1" ht="30.75" customHeight="1">
      <c r="A34" s="16" t="s">
        <v>69</v>
      </c>
      <c r="B34" s="5" t="s">
        <v>67</v>
      </c>
      <c r="C34" s="30">
        <v>18.5</v>
      </c>
      <c r="D34" s="30">
        <v>9</v>
      </c>
      <c r="E34" s="17">
        <f t="shared" si="1"/>
        <v>48.64864864864865</v>
      </c>
    </row>
    <row r="35" spans="1:5" ht="24.75" customHeight="1">
      <c r="A35" s="18" t="s">
        <v>65</v>
      </c>
      <c r="B35" s="7" t="s">
        <v>30</v>
      </c>
      <c r="C35" s="29">
        <f>SUM(C36)</f>
        <v>1089.1</v>
      </c>
      <c r="D35" s="29">
        <f>SUM(D36)</f>
        <v>942.7</v>
      </c>
      <c r="E35" s="15">
        <f t="shared" si="1"/>
        <v>86.55770819943073</v>
      </c>
    </row>
    <row r="36" spans="1:5" s="6" customFormat="1" ht="19.5" customHeight="1">
      <c r="A36" s="16" t="s">
        <v>31</v>
      </c>
      <c r="B36" s="5" t="s">
        <v>32</v>
      </c>
      <c r="C36" s="30">
        <v>1089.1</v>
      </c>
      <c r="D36" s="30">
        <v>942.7</v>
      </c>
      <c r="E36" s="17">
        <f t="shared" si="1"/>
        <v>86.55770819943073</v>
      </c>
    </row>
    <row r="37" spans="1:5" s="6" customFormat="1" ht="24" customHeight="1">
      <c r="A37" s="18" t="s">
        <v>26</v>
      </c>
      <c r="B37" s="7" t="s">
        <v>27</v>
      </c>
      <c r="C37" s="29">
        <f>C38</f>
        <v>144</v>
      </c>
      <c r="D37" s="29">
        <f>D38</f>
        <v>97.4</v>
      </c>
      <c r="E37" s="15">
        <f t="shared" si="1"/>
        <v>67.63888888888889</v>
      </c>
    </row>
    <row r="38" spans="1:5" s="6" customFormat="1" ht="18.75" customHeight="1">
      <c r="A38" s="16" t="s">
        <v>62</v>
      </c>
      <c r="B38" s="5" t="s">
        <v>55</v>
      </c>
      <c r="C38" s="30">
        <v>144</v>
      </c>
      <c r="D38" s="30">
        <v>97.4</v>
      </c>
      <c r="E38" s="17">
        <f t="shared" si="1"/>
        <v>67.63888888888889</v>
      </c>
    </row>
    <row r="39" spans="1:5" s="6" customFormat="1" ht="19.5" customHeight="1" hidden="1">
      <c r="A39" s="16" t="s">
        <v>29</v>
      </c>
      <c r="B39" s="5" t="s">
        <v>28</v>
      </c>
      <c r="C39" s="30" t="e">
        <f>SUM(#REF!)</f>
        <v>#REF!</v>
      </c>
      <c r="D39" s="30" t="e">
        <f>SUM(#REF!)</f>
        <v>#REF!</v>
      </c>
      <c r="E39" s="17" t="e">
        <f>SUM(#REF!/C39*100)</f>
        <v>#REF!</v>
      </c>
    </row>
    <row r="40" spans="1:5" s="6" customFormat="1" ht="19.5" customHeight="1" hidden="1">
      <c r="A40" s="16" t="s">
        <v>59</v>
      </c>
      <c r="B40" s="5" t="s">
        <v>58</v>
      </c>
      <c r="C40" s="30" t="e">
        <f>SUM(#REF!)</f>
        <v>#REF!</v>
      </c>
      <c r="D40" s="30" t="e">
        <f>SUM(#REF!)</f>
        <v>#REF!</v>
      </c>
      <c r="E40" s="17" t="e">
        <f>SUM(#REF!/C40*100)</f>
        <v>#REF!</v>
      </c>
    </row>
    <row r="41" spans="1:5" s="6" customFormat="1" ht="22.5" customHeight="1" hidden="1">
      <c r="A41" s="18" t="s">
        <v>33</v>
      </c>
      <c r="B41" s="7" t="s">
        <v>16</v>
      </c>
      <c r="C41" s="29" t="e">
        <f>SUM(C42)</f>
        <v>#REF!</v>
      </c>
      <c r="D41" s="29" t="e">
        <f>SUM(D42)</f>
        <v>#REF!</v>
      </c>
      <c r="E41" s="15">
        <v>0</v>
      </c>
    </row>
    <row r="42" spans="1:5" s="6" customFormat="1" ht="19.5" customHeight="1" hidden="1">
      <c r="A42" s="16" t="s">
        <v>34</v>
      </c>
      <c r="B42" s="5" t="s">
        <v>35</v>
      </c>
      <c r="C42" s="30" t="e">
        <f>SUM(#REF!)</f>
        <v>#REF!</v>
      </c>
      <c r="D42" s="30" t="e">
        <f>SUM(#REF!)</f>
        <v>#REF!</v>
      </c>
      <c r="E42" s="17">
        <v>0</v>
      </c>
    </row>
    <row r="43" spans="1:5" s="4" customFormat="1" ht="28.5">
      <c r="A43" s="22" t="s">
        <v>80</v>
      </c>
      <c r="B43" s="7" t="s">
        <v>66</v>
      </c>
      <c r="C43" s="29">
        <f>SUM(C44)</f>
        <v>1</v>
      </c>
      <c r="D43" s="29">
        <f>SUM(D44)</f>
        <v>0</v>
      </c>
      <c r="E43" s="15">
        <f>D43/C43*100</f>
        <v>0</v>
      </c>
    </row>
    <row r="44" spans="1:5" s="6" customFormat="1" ht="30">
      <c r="A44" s="23" t="s">
        <v>75</v>
      </c>
      <c r="B44" s="5" t="s">
        <v>50</v>
      </c>
      <c r="C44" s="30">
        <v>1</v>
      </c>
      <c r="D44" s="30">
        <v>0</v>
      </c>
      <c r="E44" s="17">
        <f>D44/C44*100</f>
        <v>0</v>
      </c>
    </row>
    <row r="45" spans="1:5" s="4" customFormat="1" ht="24.75" customHeight="1">
      <c r="A45" s="18" t="s">
        <v>68</v>
      </c>
      <c r="B45" s="14"/>
      <c r="C45" s="29">
        <f>C8+C17+C22+C27+C35+C37+C43+C19+C33+C31</f>
        <v>9190.999999999998</v>
      </c>
      <c r="D45" s="29">
        <f>D8+D17+D22+D27+D35+D37+D43+D19+D33+D31</f>
        <v>6830.099999999999</v>
      </c>
      <c r="E45" s="15">
        <f>D45/C45*100</f>
        <v>74.31291480796432</v>
      </c>
    </row>
  </sheetData>
  <sheetProtection/>
  <mergeCells count="2">
    <mergeCell ref="A4:E4"/>
    <mergeCell ref="C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2021-10-20T08:20:44Z</cp:lastPrinted>
  <dcterms:created xsi:type="dcterms:W3CDTF">2007-10-29T10:11:26Z</dcterms:created>
  <dcterms:modified xsi:type="dcterms:W3CDTF">2021-10-20T08:21:50Z</dcterms:modified>
  <cp:category/>
  <cp:version/>
  <cp:contentType/>
  <cp:contentStatus/>
</cp:coreProperties>
</file>